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oško\Desktop\Výdajný stojan na vodu\Výzva\"/>
    </mc:Choice>
  </mc:AlternateContent>
  <xr:revisionPtr revIDLastSave="0" documentId="8_{C7222660-0224-41B4-9213-E671AB4174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. Rozpočet - štandard na šírku" sheetId="1" r:id="rId1"/>
  </sheets>
  <definedNames>
    <definedName name="_xlnm.Print_Titles" localSheetId="0">'2. Rozpočet - štandard na šírku'!$10:$12</definedName>
  </definedNames>
  <calcPr calcId="191029"/>
</workbook>
</file>

<file path=xl/calcChain.xml><?xml version="1.0" encoding="utf-8"?>
<calcChain xmlns="http://schemas.openxmlformats.org/spreadsheetml/2006/main">
  <c r="J41" i="1" l="1"/>
  <c r="J42" i="1"/>
  <c r="J43" i="1"/>
  <c r="J44" i="1"/>
  <c r="J45" i="1"/>
  <c r="J46" i="1"/>
  <c r="J47" i="1"/>
  <c r="J48" i="1"/>
  <c r="J49" i="1"/>
  <c r="J40" i="1"/>
  <c r="J39" i="1" s="1"/>
  <c r="J34" i="1"/>
  <c r="J32" i="1" s="1"/>
  <c r="J35" i="1"/>
  <c r="J36" i="1"/>
  <c r="J37" i="1"/>
  <c r="J38" i="1"/>
  <c r="J33" i="1"/>
  <c r="J25" i="1"/>
  <c r="J26" i="1"/>
  <c r="J27" i="1"/>
  <c r="J28" i="1"/>
  <c r="J29" i="1"/>
  <c r="J30" i="1"/>
  <c r="J31" i="1"/>
  <c r="J24" i="1"/>
  <c r="J23" i="1" s="1"/>
  <c r="J16" i="1"/>
  <c r="J17" i="1"/>
  <c r="J18" i="1"/>
  <c r="J19" i="1"/>
  <c r="J20" i="1"/>
  <c r="J21" i="1"/>
  <c r="J22" i="1"/>
  <c r="J15" i="1"/>
  <c r="J14" i="1" s="1"/>
  <c r="K50" i="1"/>
  <c r="K13" i="1"/>
  <c r="I14" i="1"/>
  <c r="K14" i="1"/>
  <c r="H14" i="1"/>
  <c r="I23" i="1"/>
  <c r="K23" i="1"/>
  <c r="H23" i="1"/>
  <c r="K39" i="1"/>
  <c r="I39" i="1"/>
  <c r="H39" i="1"/>
  <c r="K32" i="1"/>
  <c r="I32" i="1"/>
  <c r="H32" i="1"/>
  <c r="J13" i="1" l="1"/>
  <c r="J50" i="1" s="1"/>
  <c r="H13" i="1"/>
  <c r="H50" i="1" s="1"/>
  <c r="I13" i="1"/>
  <c r="I50" i="1" s="1"/>
</calcChain>
</file>

<file path=xl/sharedStrings.xml><?xml version="1.0" encoding="utf-8"?>
<sst xmlns="http://schemas.openxmlformats.org/spreadsheetml/2006/main" count="168" uniqueCount="121">
  <si>
    <t xml:space="preserve">ROZPOČET  </t>
  </si>
  <si>
    <t>Objekt:   SO-01 Elektroinštalácia Výdajné stojany vody</t>
  </si>
  <si>
    <t xml:space="preserve">Objednávateľ:   </t>
  </si>
  <si>
    <t xml:space="preserve">Zhotoviteľ:   </t>
  </si>
  <si>
    <t>Spracoval:   Ing. Ján Kundrát</t>
  </si>
  <si>
    <t>Miesto:   KAMENNÁ PORUBA</t>
  </si>
  <si>
    <t>Č.</t>
  </si>
  <si>
    <t>KCN</t>
  </si>
  <si>
    <t>Kód položky</t>
  </si>
  <si>
    <t>Popis</t>
  </si>
  <si>
    <t>MJ</t>
  </si>
  <si>
    <t>Množstvo celkom</t>
  </si>
  <si>
    <t>Cena jednotková</t>
  </si>
  <si>
    <t>Dodávka</t>
  </si>
  <si>
    <t>Montáž</t>
  </si>
  <si>
    <t>Cena celkom</t>
  </si>
  <si>
    <t>Hmotnosť celkom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</si>
  <si>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</si>
  <si>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</si>
  <si>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</si>
  <si>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</si>
  <si>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</si>
  <si>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</si>
  <si>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</si>
  <si>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</si>
  <si>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</si>
  <si>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</si>
  <si>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</si>
  <si>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M</t>
  </si>
  <si>
    <t xml:space="preserve">Práce a dodávky M   </t>
  </si>
  <si>
    <t>21-M</t>
  </si>
  <si>
    <t xml:space="preserve">Elektromontáže   </t>
  </si>
  <si>
    <t>R</t>
  </si>
  <si>
    <t>210800146</t>
  </si>
  <si>
    <t xml:space="preserve">Kábel medený uložený pevne CYKY 450/750 V 3x1,5   </t>
  </si>
  <si>
    <t>m</t>
  </si>
  <si>
    <t>341</t>
  </si>
  <si>
    <t>3410350085</t>
  </si>
  <si>
    <t xml:space="preserve">CYKY 3x1,5 Kábel pre pevné uloženie, medený STN   </t>
  </si>
  <si>
    <t>210800117</t>
  </si>
  <si>
    <t xml:space="preserve">Kábel medený uložený voľne CYKY 450/750 V 4x10   </t>
  </si>
  <si>
    <t>3410350095</t>
  </si>
  <si>
    <t xml:space="preserve">CYKY 4x10    Kábel pre pevné uloženie, medený STN   </t>
  </si>
  <si>
    <t>210800062</t>
  </si>
  <si>
    <t xml:space="preserve">Vodič medený uložený pod omietkou CYY 450/750 V  6 mm2   </t>
  </si>
  <si>
    <t>3410350185</t>
  </si>
  <si>
    <t xml:space="preserve">CYY 6  ( zel./žltý)    Kábel pre pevné uloženie, medený STN   </t>
  </si>
  <si>
    <t>921</t>
  </si>
  <si>
    <t>210010170</t>
  </si>
  <si>
    <t xml:space="preserve">Rúrka tuhá elektroinštalačná z HDPE, D 50 uložená pevne   </t>
  </si>
  <si>
    <t>345</t>
  </si>
  <si>
    <t>345710005600</t>
  </si>
  <si>
    <t xml:space="preserve">Rúrka ohybná dvojplášťová, typ: KSX-PE 32   </t>
  </si>
  <si>
    <t xml:space="preserve">Rozvádzač RO-01   </t>
  </si>
  <si>
    <t>210190002</t>
  </si>
  <si>
    <t xml:space="preserve">Montáž pilierovej rozvodnice do váhy 50 kg   </t>
  </si>
  <si>
    <t>ks</t>
  </si>
  <si>
    <t>283</t>
  </si>
  <si>
    <t>283048</t>
  </si>
  <si>
    <t xml:space="preserve">Rozvodnica, pilierová, typ: OS 40x40 - F403   </t>
  </si>
  <si>
    <t>210120405</t>
  </si>
  <si>
    <t xml:space="preserve">Istič vzduchový trojpólový do 63 A   </t>
  </si>
  <si>
    <t>358</t>
  </si>
  <si>
    <t>3580760178</t>
  </si>
  <si>
    <t xml:space="preserve">Istič LPN-16B-3   </t>
  </si>
  <si>
    <t>210120414</t>
  </si>
  <si>
    <t xml:space="preserve">Prúdové chrániče s nadprúdovou ochranou dvojpólové   </t>
  </si>
  <si>
    <t>358230015400</t>
  </si>
  <si>
    <t xml:space="preserve">Prúdový chránič s nadprúdovou ochranou OLI-10B-1N-030AC, 2P, 10 A charakteristika B, 10 Ka, OEZ   </t>
  </si>
  <si>
    <t>210220031</t>
  </si>
  <si>
    <t xml:space="preserve">Ekvipotenciálna svorkovnica EPS   </t>
  </si>
  <si>
    <t>3410301603</t>
  </si>
  <si>
    <t xml:space="preserve">Svorkovnica ekvipotencionálna, typ: 1801 VDE, OBO -BETTERMANN   </t>
  </si>
  <si>
    <t xml:space="preserve">Uzemnenie   </t>
  </si>
  <si>
    <t>210220020</t>
  </si>
  <si>
    <t xml:space="preserve">Uzemňovacie vedenie v zemi FeZn vrátane izolácie spojov   </t>
  </si>
  <si>
    <t>354</t>
  </si>
  <si>
    <t>354410058800</t>
  </si>
  <si>
    <t xml:space="preserve">Pásovina uzemňovacia FeZn 30 x 4 mm   </t>
  </si>
  <si>
    <t>kg</t>
  </si>
  <si>
    <t>210220021</t>
  </si>
  <si>
    <t xml:space="preserve">Uzemňovacie vedenie v zemi FeZn vrátane izolácie spojov O 10 mm   </t>
  </si>
  <si>
    <t>354410054800</t>
  </si>
  <si>
    <t xml:space="preserve">Drôt bleskozvodový FeZn, d 10 mm   </t>
  </si>
  <si>
    <t>210220280.S</t>
  </si>
  <si>
    <t xml:space="preserve">Uzemňovacia tyč FeZn ZT   </t>
  </si>
  <si>
    <t>354410055500.S</t>
  </si>
  <si>
    <t xml:space="preserve">Tyč uzemňovacia FeZn označenie ZT 1 m   </t>
  </si>
  <si>
    <t>46-M</t>
  </si>
  <si>
    <t xml:space="preserve">Zemné práce vykonávané pri externých montážnych prácach   </t>
  </si>
  <si>
    <t>946</t>
  </si>
  <si>
    <t>km</t>
  </si>
  <si>
    <t>460200163</t>
  </si>
  <si>
    <t xml:space="preserve">Hĺbenie káblovej ryhy 35 cm širokej a 80 cm hlbokej, v zemine triedy 3   </t>
  </si>
  <si>
    <t>460420381</t>
  </si>
  <si>
    <t xml:space="preserve">Zriad. káblového lôžka z piesku vrstvy 10 cm, bet. doskami 50 x 15 x 4 cm kladenými v smere kábla   </t>
  </si>
  <si>
    <t>583</t>
  </si>
  <si>
    <t>5833110300</t>
  </si>
  <si>
    <t xml:space="preserve">Kamenivo ťažené drobné 0-1 B   </t>
  </si>
  <si>
    <t>t</t>
  </si>
  <si>
    <t>460560163</t>
  </si>
  <si>
    <t xml:space="preserve">Ručný zásyp nezap. káblovej ryhy bez zhutn. zeminy, 35 cm širokej, 80 cm hlbokej v zemine tr. 3   </t>
  </si>
  <si>
    <t>460620013</t>
  </si>
  <si>
    <t xml:space="preserve">Proviz. úprava terénu v zemine tr. 3, aby nerovnosti terénu neboli väčšie ako 2 cm od vodor.hladiny   </t>
  </si>
  <si>
    <t>m2</t>
  </si>
  <si>
    <t>460120061.S</t>
  </si>
  <si>
    <t xml:space="preserve">Odvoz zeminy vrátane naloženia, rozhodenia a úpravy povrchu.   </t>
  </si>
  <si>
    <t>m3</t>
  </si>
  <si>
    <t>460490012</t>
  </si>
  <si>
    <t xml:space="preserve">Rozvinutie a uloženie výstražnej fólie z PVC do ryhy,šírka 33 cm   </t>
  </si>
  <si>
    <t>2830002000</t>
  </si>
  <si>
    <t xml:space="preserve">Fólia červená v m   </t>
  </si>
  <si>
    <t>PPV</t>
  </si>
  <si>
    <t xml:space="preserve">Podiel pridružených výkonov   </t>
  </si>
  <si>
    <t>%</t>
  </si>
  <si>
    <t xml:space="preserve">Celkom   </t>
  </si>
  <si>
    <t>* - Neopravnená položka</t>
  </si>
  <si>
    <t>460010012  *</t>
  </si>
  <si>
    <t>Vytýčenie trasy vonkajšieho silového vedenia,v prehľadnom teréne vedenie VN   NEOPRAV. VÝDAVKY</t>
  </si>
  <si>
    <t>Stavba:   VÝSTAVBA VÝDAJNÝCH STOJANOV NA PITNÚ VODU V OBCI KAMENNÁ PORUBA</t>
  </si>
  <si>
    <t>Dátum:  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</si>
</sst>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;\-#,##0.000"/>
  </numFmts>
  <fonts count="13" x14ac:knownFonts="1">
    <font>
      <sz val="8"/>
      <name val="MS Sans Serif"/>
      <charset val="1"/>
    </font>
    <font>
      <b/>
      <sz val="14"/>
      <color indexed="10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9"/>
      <name val="Arial CE"/>
      <charset val="238"/>
    </font>
    <font>
      <sz val="7"/>
      <name val="Arial CE"/>
      <charset val="238"/>
    </font>
    <font>
      <b/>
      <sz val="11"/>
      <color indexed="18"/>
      <name val="Arial CE"/>
      <charset val="238"/>
    </font>
    <font>
      <b/>
      <sz val="10"/>
      <color indexed="18"/>
      <name val="Arial CE"/>
      <charset val="238"/>
    </font>
    <font>
      <i/>
      <sz val="8"/>
      <color indexed="12"/>
      <name val="Arial CE"/>
      <charset val="238"/>
    </font>
    <font>
      <b/>
      <sz val="11"/>
      <name val="Arial CE"/>
      <charset val="238"/>
    </font>
    <font>
      <sz val="8"/>
      <color rgb="FFFF0000"/>
      <name val="Arial CE"/>
      <family val="2"/>
      <charset val="238"/>
    </font>
    <font>
      <b/>
      <sz val="10"/>
      <color rgb="FFFF0000"/>
      <name val="MS Sans Serif"/>
      <charset val="238"/>
    </font>
    <font>
      <sz val="8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Alignment="0">
      <alignment vertical="top"/>
      <protection locked="0"/>
    </xf>
  </cellStyleXfs>
  <cellXfs count="50">
    <xf numFmtId="0" fontId="0" fillId="0" borderId="0" xfId="0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37" fontId="0" fillId="0" borderId="0" xfId="0" applyNumberFormat="1" applyAlignment="1">
      <alignment horizontal="center" vertical="top"/>
      <protection locked="0"/>
    </xf>
    <xf numFmtId="0" fontId="0" fillId="0" borderId="0" xfId="0" applyAlignment="1">
      <alignment horizontal="center" vertical="top" wrapText="1"/>
      <protection locked="0"/>
    </xf>
    <xf numFmtId="0" fontId="0" fillId="0" borderId="0" xfId="0" applyAlignment="1">
      <alignment horizontal="left" vertical="top" wrapText="1"/>
      <protection locked="0"/>
    </xf>
    <xf numFmtId="164" fontId="0" fillId="0" borderId="0" xfId="0" applyNumberFormat="1" applyAlignment="1">
      <alignment horizontal="right" vertical="top"/>
      <protection locked="0"/>
    </xf>
    <xf numFmtId="0" fontId="0" fillId="0" borderId="0" xfId="0" applyAlignment="1">
      <alignment horizontal="left" vertical="top"/>
      <protection locked="0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 vertical="top" wrapText="1"/>
    </xf>
    <xf numFmtId="0" fontId="3" fillId="0" borderId="0" xfId="0" applyFont="1" applyAlignment="1" applyProtection="1">
      <alignment horizontal="left" vertical="top" wrapText="1"/>
    </xf>
    <xf numFmtId="164" fontId="3" fillId="0" borderId="0" xfId="0" applyNumberFormat="1" applyFont="1" applyAlignment="1" applyProtection="1">
      <alignment horizontal="right" vertical="top"/>
    </xf>
    <xf numFmtId="0" fontId="3" fillId="2" borderId="1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/>
    </xf>
    <xf numFmtId="37" fontId="6" fillId="0" borderId="0" xfId="0" applyNumberFormat="1" applyFont="1" applyAlignment="1">
      <alignment horizontal="center"/>
      <protection locked="0"/>
    </xf>
    <xf numFmtId="0" fontId="6" fillId="0" borderId="0" xfId="0" applyFont="1" applyAlignment="1">
      <alignment horizontal="center" wrapText="1"/>
      <protection locked="0"/>
    </xf>
    <xf numFmtId="0" fontId="6" fillId="0" borderId="0" xfId="0" applyFont="1" applyAlignment="1">
      <alignment horizontal="left" wrapText="1"/>
      <protection locked="0"/>
    </xf>
    <xf numFmtId="164" fontId="6" fillId="0" borderId="0" xfId="0" applyNumberFormat="1" applyFont="1" applyAlignment="1">
      <alignment horizontal="right"/>
      <protection locked="0"/>
    </xf>
    <xf numFmtId="37" fontId="7" fillId="0" borderId="0" xfId="0" applyNumberFormat="1" applyFont="1" applyAlignment="1">
      <alignment horizontal="center"/>
      <protection locked="0"/>
    </xf>
    <xf numFmtId="0" fontId="7" fillId="0" borderId="0" xfId="0" applyFont="1" applyAlignment="1">
      <alignment horizontal="center" wrapText="1"/>
      <protection locked="0"/>
    </xf>
    <xf numFmtId="0" fontId="7" fillId="0" borderId="0" xfId="0" applyFont="1" applyAlignment="1">
      <alignment horizontal="left" wrapText="1"/>
      <protection locked="0"/>
    </xf>
    <xf numFmtId="164" fontId="7" fillId="0" borderId="0" xfId="0" applyNumberFormat="1" applyFont="1" applyAlignment="1">
      <alignment horizontal="right"/>
      <protection locked="0"/>
    </xf>
    <xf numFmtId="37" fontId="3" fillId="0" borderId="1" xfId="0" applyNumberFormat="1" applyFont="1" applyBorder="1" applyAlignment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1" xfId="0" applyFont="1" applyBorder="1" applyAlignment="1">
      <alignment horizontal="left" vertical="center" wrapText="1"/>
      <protection locked="0"/>
    </xf>
    <xf numFmtId="164" fontId="3" fillId="0" borderId="1" xfId="0" applyNumberFormat="1" applyFont="1" applyBorder="1" applyAlignment="1">
      <alignment horizontal="right" vertical="center"/>
      <protection locked="0"/>
    </xf>
    <xf numFmtId="37" fontId="8" fillId="0" borderId="1" xfId="0" applyNumberFormat="1" applyFont="1" applyBorder="1" applyAlignment="1">
      <alignment horizontal="center"/>
      <protection locked="0"/>
    </xf>
    <xf numFmtId="0" fontId="8" fillId="0" borderId="1" xfId="0" applyFont="1" applyBorder="1" applyAlignment="1">
      <alignment horizontal="center" wrapText="1"/>
      <protection locked="0"/>
    </xf>
    <xf numFmtId="0" fontId="8" fillId="0" borderId="1" xfId="0" applyFont="1" applyBorder="1" applyAlignment="1">
      <alignment horizontal="left" wrapText="1"/>
      <protection locked="0"/>
    </xf>
    <xf numFmtId="164" fontId="8" fillId="0" borderId="1" xfId="0" applyNumberFormat="1" applyFont="1" applyBorder="1" applyAlignment="1">
      <alignment horizontal="right"/>
      <protection locked="0"/>
    </xf>
    <xf numFmtId="37" fontId="9" fillId="0" borderId="0" xfId="0" applyNumberFormat="1" applyFont="1" applyAlignment="1">
      <alignment horizontal="center"/>
      <protection locked="0"/>
    </xf>
    <xf numFmtId="0" fontId="9" fillId="0" borderId="0" xfId="0" applyFont="1" applyAlignment="1">
      <alignment horizontal="center" wrapText="1"/>
      <protection locked="0"/>
    </xf>
    <xf numFmtId="0" fontId="9" fillId="0" borderId="0" xfId="0" applyFont="1" applyAlignment="1">
      <alignment horizontal="left" wrapText="1"/>
      <protection locked="0"/>
    </xf>
    <xf numFmtId="164" fontId="9" fillId="0" borderId="0" xfId="0" applyNumberFormat="1" applyFont="1" applyAlignment="1">
      <alignment horizontal="right"/>
      <protection locked="0"/>
    </xf>
    <xf numFmtId="37" fontId="10" fillId="0" borderId="1" xfId="0" applyNumberFormat="1" applyFont="1" applyBorder="1" applyAlignment="1">
      <alignment horizontal="center" vertical="center"/>
      <protection locked="0"/>
    </xf>
    <xf numFmtId="0" fontId="10" fillId="0" borderId="1" xfId="0" applyFont="1" applyBorder="1" applyAlignment="1">
      <alignment horizontal="center" vertical="center" wrapText="1"/>
      <protection locked="0"/>
    </xf>
    <xf numFmtId="0" fontId="10" fillId="0" borderId="1" xfId="0" applyFont="1" applyBorder="1" applyAlignment="1">
      <alignment horizontal="left" vertical="center" wrapText="1"/>
      <protection locked="0"/>
    </xf>
    <xf numFmtId="164" fontId="10" fillId="0" borderId="1" xfId="0" applyNumberFormat="1" applyFont="1" applyBorder="1" applyAlignment="1">
      <alignment horizontal="right" vertical="center"/>
      <protection locked="0"/>
    </xf>
    <xf numFmtId="164" fontId="12" fillId="0" borderId="1" xfId="0" applyNumberFormat="1" applyFont="1" applyBorder="1" applyAlignment="1">
      <alignment horizontal="right" vertical="center"/>
      <protection locked="0"/>
    </xf>
    <xf numFmtId="0" fontId="11" fillId="0" borderId="0" xfId="0" applyFont="1" applyAlignment="1">
      <alignment horizontal="left" vertical="top" wrapText="1"/>
      <protection locked="0"/>
    </xf>
    <xf numFmtId="0" fontId="1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/>
    </xf>
    <xf numFmtId="39" fontId="3" fillId="0" borderId="0" xfId="0" applyNumberFormat="1" applyFont="1" applyAlignment="1" applyProtection="1">
      <alignment horizontal="left" vertical="center"/>
    </xf>
    <xf numFmtId="164" fontId="3" fillId="0" borderId="0" xfId="0" applyNumberFormat="1" applyFont="1" applyAlignment="1" applyProtection="1">
      <alignment horizontal="left" vertical="center"/>
    </xf>
    <xf numFmtId="0" fontId="4" fillId="0" borderId="0" xfId="0" applyFont="1" applyAlignment="1" applyProtection="1">
      <alignment horizontal="left"/>
    </xf>
    <xf numFmtId="39" fontId="4" fillId="0" borderId="0" xfId="0" applyNumberFormat="1" applyFont="1" applyAlignment="1" applyProtection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showGridLines="0" tabSelected="1" workbookViewId="0">
      <selection activeCell="O34" sqref="O34"/>
    </sheetView>
  </sheetViews>
  <sheetFormatPr defaultColWidth="10.5" defaultRowHeight="12" customHeight="1" x14ac:dyDescent="0.15"/>
  <cols>
    <col min="1" max="1" width="8" style="2" customWidth="1"/>
    <col min="2" max="2" width="7.83203125" style="3" customWidth="1"/>
    <col min="3" max="3" width="16.33203125" style="4" customWidth="1"/>
    <col min="4" max="4" width="59.6640625" style="4" customWidth="1"/>
    <col min="5" max="5" width="5.5" style="4" customWidth="1"/>
    <col min="6" max="6" width="11.33203125" style="5" customWidth="1"/>
    <col min="7" max="7" width="11.5" style="5" customWidth="1"/>
    <col min="8" max="8" width="20.1640625" style="5" customWidth="1"/>
    <col min="9" max="9" width="18.83203125" style="5" customWidth="1"/>
    <col min="10" max="10" width="19.1640625" style="5" customWidth="1"/>
    <col min="11" max="11" width="14.83203125" style="5" customWidth="1"/>
    <col min="12" max="16384" width="10.5" style="1"/>
  </cols>
  <sheetData>
    <row r="1" spans="1:11" s="6" customFormat="1" ht="27.75" customHeight="1" x14ac:dyDescent="0.1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s="6" customFormat="1" ht="12.75" customHeight="1" x14ac:dyDescent="0.2">
      <c r="A2" s="7" t="s">
        <v>119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s="6" customFormat="1" ht="12.75" customHeight="1" x14ac:dyDescent="0.2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s="6" customFormat="1" ht="13.5" customHeight="1" x14ac:dyDescent="0.2">
      <c r="A4" s="8"/>
      <c r="B4" s="8"/>
      <c r="C4" s="8"/>
      <c r="D4" s="7"/>
      <c r="E4" s="7"/>
      <c r="F4" s="7"/>
      <c r="G4" s="7"/>
      <c r="H4" s="7"/>
      <c r="I4" s="7"/>
      <c r="J4" s="7"/>
      <c r="K4" s="7"/>
    </row>
    <row r="5" spans="1:11" s="6" customFormat="1" ht="6.75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s="6" customFormat="1" ht="12.75" customHeight="1" x14ac:dyDescent="0.2">
      <c r="A6" s="10" t="s">
        <v>2</v>
      </c>
      <c r="B6" s="11"/>
      <c r="C6" s="12"/>
      <c r="D6" s="12"/>
      <c r="E6" s="12"/>
      <c r="F6" s="13"/>
      <c r="G6" s="13"/>
      <c r="H6" s="13"/>
      <c r="I6" s="45"/>
      <c r="J6" s="46"/>
      <c r="K6" s="47"/>
    </row>
    <row r="7" spans="1:11" s="6" customFormat="1" ht="12.75" customHeight="1" x14ac:dyDescent="0.2">
      <c r="A7" s="43" t="s">
        <v>3</v>
      </c>
      <c r="B7" s="44"/>
      <c r="C7" s="44"/>
      <c r="D7" s="44"/>
      <c r="E7" s="12"/>
      <c r="F7" s="13"/>
      <c r="G7" s="13"/>
      <c r="H7" s="13"/>
      <c r="I7" s="48" t="s">
        <v>4</v>
      </c>
      <c r="J7" s="49"/>
      <c r="K7" s="13"/>
    </row>
    <row r="8" spans="1:11" s="6" customFormat="1" ht="12.75" customHeight="1" x14ac:dyDescent="0.2">
      <c r="A8" s="43" t="s">
        <v>5</v>
      </c>
      <c r="B8" s="44"/>
      <c r="C8" s="44"/>
      <c r="D8" s="12"/>
      <c r="E8" s="12"/>
      <c r="F8" s="13"/>
      <c r="G8" s="13"/>
      <c r="H8" s="13"/>
      <c r="I8" s="10" t="s">
        <v>120</v>
      </c>
      <c r="J8" s="13"/>
      <c r="K8" s="13"/>
    </row>
    <row r="9" spans="1:11" s="6" customFormat="1" ht="6.7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s="6" customFormat="1" ht="29.25" customHeight="1" x14ac:dyDescent="0.15">
      <c r="A10" s="14" t="s">
        <v>6</v>
      </c>
      <c r="B10" s="14" t="s">
        <v>7</v>
      </c>
      <c r="C10" s="14" t="s">
        <v>8</v>
      </c>
      <c r="D10" s="14" t="s">
        <v>9</v>
      </c>
      <c r="E10" s="14" t="s">
        <v>10</v>
      </c>
      <c r="F10" s="14" t="s">
        <v>11</v>
      </c>
      <c r="G10" s="14" t="s">
        <v>12</v>
      </c>
      <c r="H10" s="14" t="s">
        <v>13</v>
      </c>
      <c r="I10" s="14" t="s">
        <v>14</v>
      </c>
      <c r="J10" s="14" t="s">
        <v>15</v>
      </c>
      <c r="K10" s="14" t="s">
        <v>16</v>
      </c>
    </row>
    <row r="11" spans="1:11" s="6" customFormat="1" ht="12.75" hidden="1" customHeight="1" x14ac:dyDescent="0.15">
      <c r="A11" s="14" t="s">
        <v>17</v>
      </c>
      <c r="B11" s="14" t="s">
        <v>18</v>
      </c>
      <c r="C11" s="14" t="s">
        <v>19</v>
      </c>
      <c r="D11" s="14" t="s">
        <v>20</v>
      </c>
      <c r="E11" s="14" t="s">
        <v>21</v>
      </c>
      <c r="F11" s="14" t="s">
        <v>22</v>
      </c>
      <c r="G11" s="14" t="s">
        <v>23</v>
      </c>
      <c r="H11" s="14" t="s">
        <v>24</v>
      </c>
      <c r="I11" s="14" t="s">
        <v>25</v>
      </c>
      <c r="J11" s="14" t="s">
        <v>26</v>
      </c>
      <c r="K11" s="14" t="s">
        <v>27</v>
      </c>
    </row>
    <row r="12" spans="1:11" s="6" customFormat="1" ht="4.5" customHeight="1" x14ac:dyDescent="0.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s="6" customFormat="1" ht="30.75" customHeight="1" x14ac:dyDescent="0.25">
      <c r="A13" s="16"/>
      <c r="B13" s="17"/>
      <c r="C13" s="18" t="s">
        <v>28</v>
      </c>
      <c r="D13" s="18" t="s">
        <v>29</v>
      </c>
      <c r="E13" s="18"/>
      <c r="F13" s="19"/>
      <c r="G13" s="19"/>
      <c r="H13" s="19">
        <f>H14+H23+H32+H39</f>
        <v>0</v>
      </c>
      <c r="I13" s="19">
        <f t="shared" ref="I13:J13" si="0">I14+I23+I32+I39</f>
        <v>0</v>
      </c>
      <c r="J13" s="19">
        <f t="shared" si="0"/>
        <v>0</v>
      </c>
      <c r="K13" s="19">
        <f>K14+K23+K32+K39</f>
        <v>2.5531299999999999</v>
      </c>
    </row>
    <row r="14" spans="1:11" s="6" customFormat="1" ht="28.5" customHeight="1" x14ac:dyDescent="0.2">
      <c r="A14" s="20"/>
      <c r="B14" s="21"/>
      <c r="C14" s="22" t="s">
        <v>30</v>
      </c>
      <c r="D14" s="22" t="s">
        <v>31</v>
      </c>
      <c r="E14" s="22"/>
      <c r="F14" s="23"/>
      <c r="G14" s="23"/>
      <c r="H14" s="23">
        <f>SUM(H15:H22)</f>
        <v>0</v>
      </c>
      <c r="I14" s="23">
        <f t="shared" ref="I14:K14" si="1">SUM(I15:I22)</f>
        <v>0</v>
      </c>
      <c r="J14" s="23">
        <f t="shared" si="1"/>
        <v>0</v>
      </c>
      <c r="K14" s="23">
        <f t="shared" si="1"/>
        <v>2.0839999999999997E-2</v>
      </c>
    </row>
    <row r="15" spans="1:11" s="6" customFormat="1" ht="13.5" customHeight="1" x14ac:dyDescent="0.15">
      <c r="A15" s="24">
        <v>1</v>
      </c>
      <c r="B15" s="25" t="s">
        <v>32</v>
      </c>
      <c r="C15" s="26" t="s">
        <v>33</v>
      </c>
      <c r="D15" s="26" t="s">
        <v>34</v>
      </c>
      <c r="E15" s="26" t="s">
        <v>35</v>
      </c>
      <c r="F15" s="27">
        <v>35</v>
      </c>
      <c r="G15" s="27"/>
      <c r="H15" s="27"/>
      <c r="I15" s="27"/>
      <c r="J15" s="27">
        <f>H15+I15</f>
        <v>0</v>
      </c>
      <c r="K15" s="27">
        <v>0</v>
      </c>
    </row>
    <row r="16" spans="1:11" s="6" customFormat="1" ht="13.5" customHeight="1" x14ac:dyDescent="0.2">
      <c r="A16" s="28">
        <v>2</v>
      </c>
      <c r="B16" s="29" t="s">
        <v>36</v>
      </c>
      <c r="C16" s="30" t="s">
        <v>37</v>
      </c>
      <c r="D16" s="30" t="s">
        <v>38</v>
      </c>
      <c r="E16" s="30" t="s">
        <v>35</v>
      </c>
      <c r="F16" s="31">
        <v>35</v>
      </c>
      <c r="G16" s="31"/>
      <c r="H16" s="31"/>
      <c r="I16" s="31"/>
      <c r="J16" s="27">
        <f t="shared" ref="J16:J22" si="2">H16+I16</f>
        <v>0</v>
      </c>
      <c r="K16" s="31">
        <v>0</v>
      </c>
    </row>
    <row r="17" spans="1:11" s="6" customFormat="1" ht="13.5" customHeight="1" x14ac:dyDescent="0.15">
      <c r="A17" s="24">
        <v>3</v>
      </c>
      <c r="B17" s="25" t="s">
        <v>32</v>
      </c>
      <c r="C17" s="26" t="s">
        <v>39</v>
      </c>
      <c r="D17" s="26" t="s">
        <v>40</v>
      </c>
      <c r="E17" s="26" t="s">
        <v>35</v>
      </c>
      <c r="F17" s="27">
        <v>22</v>
      </c>
      <c r="G17" s="27"/>
      <c r="H17" s="27"/>
      <c r="I17" s="27"/>
      <c r="J17" s="27">
        <f t="shared" si="2"/>
        <v>0</v>
      </c>
      <c r="K17" s="27">
        <v>0</v>
      </c>
    </row>
    <row r="18" spans="1:11" s="6" customFormat="1" ht="13.5" customHeight="1" x14ac:dyDescent="0.2">
      <c r="A18" s="28">
        <v>4</v>
      </c>
      <c r="B18" s="29"/>
      <c r="C18" s="30" t="s">
        <v>41</v>
      </c>
      <c r="D18" s="30" t="s">
        <v>42</v>
      </c>
      <c r="E18" s="30" t="s">
        <v>35</v>
      </c>
      <c r="F18" s="31">
        <v>22</v>
      </c>
      <c r="G18" s="31"/>
      <c r="H18" s="31"/>
      <c r="I18" s="31"/>
      <c r="J18" s="27">
        <f t="shared" si="2"/>
        <v>0</v>
      </c>
      <c r="K18" s="31">
        <v>1.3639999999999999E-2</v>
      </c>
    </row>
    <row r="19" spans="1:11" s="6" customFormat="1" ht="13.5" customHeight="1" x14ac:dyDescent="0.15">
      <c r="A19" s="24">
        <v>5</v>
      </c>
      <c r="B19" s="25" t="s">
        <v>32</v>
      </c>
      <c r="C19" s="26" t="s">
        <v>43</v>
      </c>
      <c r="D19" s="26" t="s">
        <v>44</v>
      </c>
      <c r="E19" s="26" t="s">
        <v>35</v>
      </c>
      <c r="F19" s="27">
        <v>35</v>
      </c>
      <c r="G19" s="27"/>
      <c r="H19" s="27"/>
      <c r="I19" s="27"/>
      <c r="J19" s="27">
        <f t="shared" si="2"/>
        <v>0</v>
      </c>
      <c r="K19" s="27">
        <v>0</v>
      </c>
    </row>
    <row r="20" spans="1:11" s="6" customFormat="1" ht="13.5" customHeight="1" x14ac:dyDescent="0.2">
      <c r="A20" s="28">
        <v>6</v>
      </c>
      <c r="B20" s="29" t="s">
        <v>36</v>
      </c>
      <c r="C20" s="30" t="s">
        <v>45</v>
      </c>
      <c r="D20" s="30" t="s">
        <v>46</v>
      </c>
      <c r="E20" s="30" t="s">
        <v>35</v>
      </c>
      <c r="F20" s="31">
        <v>35</v>
      </c>
      <c r="G20" s="31"/>
      <c r="H20" s="31"/>
      <c r="I20" s="31"/>
      <c r="J20" s="27">
        <f t="shared" si="2"/>
        <v>0</v>
      </c>
      <c r="K20" s="31">
        <v>0</v>
      </c>
    </row>
    <row r="21" spans="1:11" s="6" customFormat="1" ht="13.5" customHeight="1" x14ac:dyDescent="0.15">
      <c r="A21" s="24">
        <v>7</v>
      </c>
      <c r="B21" s="25" t="s">
        <v>47</v>
      </c>
      <c r="C21" s="26" t="s">
        <v>48</v>
      </c>
      <c r="D21" s="26" t="s">
        <v>49</v>
      </c>
      <c r="E21" s="26" t="s">
        <v>35</v>
      </c>
      <c r="F21" s="27">
        <v>8</v>
      </c>
      <c r="G21" s="27"/>
      <c r="H21" s="27"/>
      <c r="I21" s="27"/>
      <c r="J21" s="27">
        <f t="shared" si="2"/>
        <v>0</v>
      </c>
      <c r="K21" s="27">
        <v>0</v>
      </c>
    </row>
    <row r="22" spans="1:11" s="6" customFormat="1" ht="13.5" customHeight="1" x14ac:dyDescent="0.2">
      <c r="A22" s="28">
        <v>8</v>
      </c>
      <c r="B22" s="29" t="s">
        <v>50</v>
      </c>
      <c r="C22" s="30" t="s">
        <v>51</v>
      </c>
      <c r="D22" s="30" t="s">
        <v>52</v>
      </c>
      <c r="E22" s="30" t="s">
        <v>35</v>
      </c>
      <c r="F22" s="31">
        <v>8</v>
      </c>
      <c r="G22" s="31"/>
      <c r="H22" s="31"/>
      <c r="I22" s="31"/>
      <c r="J22" s="27">
        <f t="shared" si="2"/>
        <v>0</v>
      </c>
      <c r="K22" s="31">
        <v>7.1999999999999998E-3</v>
      </c>
    </row>
    <row r="23" spans="1:11" s="6" customFormat="1" ht="28.5" customHeight="1" x14ac:dyDescent="0.2">
      <c r="A23" s="20"/>
      <c r="B23" s="21"/>
      <c r="C23" s="22" t="s">
        <v>30</v>
      </c>
      <c r="D23" s="22" t="s">
        <v>53</v>
      </c>
      <c r="E23" s="22"/>
      <c r="F23" s="23"/>
      <c r="G23" s="23"/>
      <c r="H23" s="23">
        <f>SUM(H24:H31)</f>
        <v>0</v>
      </c>
      <c r="I23" s="23">
        <f t="shared" ref="I23:K23" si="3">SUM(I24:I31)</f>
        <v>0</v>
      </c>
      <c r="J23" s="23">
        <f t="shared" si="3"/>
        <v>0</v>
      </c>
      <c r="K23" s="23">
        <f t="shared" si="3"/>
        <v>8.0999999999999996E-4</v>
      </c>
    </row>
    <row r="24" spans="1:11" s="6" customFormat="1" ht="13.5" customHeight="1" x14ac:dyDescent="0.15">
      <c r="A24" s="24">
        <v>9</v>
      </c>
      <c r="B24" s="25" t="s">
        <v>32</v>
      </c>
      <c r="C24" s="26" t="s">
        <v>54</v>
      </c>
      <c r="D24" s="26" t="s">
        <v>55</v>
      </c>
      <c r="E24" s="26" t="s">
        <v>56</v>
      </c>
      <c r="F24" s="27">
        <v>1</v>
      </c>
      <c r="G24" s="27"/>
      <c r="H24" s="27"/>
      <c r="I24" s="27"/>
      <c r="J24" s="27">
        <f>H24+I24</f>
        <v>0</v>
      </c>
      <c r="K24" s="27">
        <v>0</v>
      </c>
    </row>
    <row r="25" spans="1:11" s="6" customFormat="1" ht="13.5" customHeight="1" x14ac:dyDescent="0.2">
      <c r="A25" s="28">
        <v>10</v>
      </c>
      <c r="B25" s="29" t="s">
        <v>57</v>
      </c>
      <c r="C25" s="30" t="s">
        <v>58</v>
      </c>
      <c r="D25" s="30" t="s">
        <v>59</v>
      </c>
      <c r="E25" s="30" t="s">
        <v>56</v>
      </c>
      <c r="F25" s="31">
        <v>1</v>
      </c>
      <c r="G25" s="31"/>
      <c r="H25" s="31"/>
      <c r="I25" s="31"/>
      <c r="J25" s="27">
        <f t="shared" ref="J25:J31" si="4">H25+I25</f>
        <v>0</v>
      </c>
      <c r="K25" s="31">
        <v>0</v>
      </c>
    </row>
    <row r="26" spans="1:11" s="6" customFormat="1" ht="13.5" customHeight="1" x14ac:dyDescent="0.15">
      <c r="A26" s="24">
        <v>11</v>
      </c>
      <c r="B26" s="25" t="s">
        <v>32</v>
      </c>
      <c r="C26" s="26" t="s">
        <v>60</v>
      </c>
      <c r="D26" s="26" t="s">
        <v>61</v>
      </c>
      <c r="E26" s="26" t="s">
        <v>56</v>
      </c>
      <c r="F26" s="27">
        <v>1</v>
      </c>
      <c r="G26" s="27"/>
      <c r="H26" s="27"/>
      <c r="I26" s="27"/>
      <c r="J26" s="27">
        <f t="shared" si="4"/>
        <v>0</v>
      </c>
      <c r="K26" s="27">
        <v>0</v>
      </c>
    </row>
    <row r="27" spans="1:11" s="6" customFormat="1" ht="13.5" customHeight="1" x14ac:dyDescent="0.2">
      <c r="A27" s="28">
        <v>12</v>
      </c>
      <c r="B27" s="29" t="s">
        <v>62</v>
      </c>
      <c r="C27" s="30" t="s">
        <v>63</v>
      </c>
      <c r="D27" s="30" t="s">
        <v>64</v>
      </c>
      <c r="E27" s="30" t="s">
        <v>56</v>
      </c>
      <c r="F27" s="31">
        <v>1</v>
      </c>
      <c r="G27" s="31"/>
      <c r="H27" s="31"/>
      <c r="I27" s="31"/>
      <c r="J27" s="27">
        <f t="shared" si="4"/>
        <v>0</v>
      </c>
      <c r="K27" s="31">
        <v>0</v>
      </c>
    </row>
    <row r="28" spans="1:11" s="6" customFormat="1" ht="13.5" customHeight="1" x14ac:dyDescent="0.15">
      <c r="A28" s="24">
        <v>13</v>
      </c>
      <c r="B28" s="25" t="s">
        <v>32</v>
      </c>
      <c r="C28" s="26" t="s">
        <v>65</v>
      </c>
      <c r="D28" s="26" t="s">
        <v>66</v>
      </c>
      <c r="E28" s="26" t="s">
        <v>56</v>
      </c>
      <c r="F28" s="27">
        <v>3</v>
      </c>
      <c r="G28" s="27"/>
      <c r="H28" s="27"/>
      <c r="I28" s="27"/>
      <c r="J28" s="27">
        <f t="shared" si="4"/>
        <v>0</v>
      </c>
      <c r="K28" s="27">
        <v>0</v>
      </c>
    </row>
    <row r="29" spans="1:11" s="6" customFormat="1" ht="24" customHeight="1" x14ac:dyDescent="0.2">
      <c r="A29" s="28">
        <v>14</v>
      </c>
      <c r="B29" s="29" t="s">
        <v>62</v>
      </c>
      <c r="C29" s="30" t="s">
        <v>67</v>
      </c>
      <c r="D29" s="30" t="s">
        <v>68</v>
      </c>
      <c r="E29" s="30" t="s">
        <v>56</v>
      </c>
      <c r="F29" s="31">
        <v>3</v>
      </c>
      <c r="G29" s="31"/>
      <c r="H29" s="31"/>
      <c r="I29" s="31"/>
      <c r="J29" s="27">
        <f t="shared" si="4"/>
        <v>0</v>
      </c>
      <c r="K29" s="31">
        <v>8.0999999999999996E-4</v>
      </c>
    </row>
    <row r="30" spans="1:11" s="6" customFormat="1" ht="13.5" customHeight="1" x14ac:dyDescent="0.15">
      <c r="A30" s="24">
        <v>15</v>
      </c>
      <c r="B30" s="25" t="s">
        <v>32</v>
      </c>
      <c r="C30" s="26" t="s">
        <v>69</v>
      </c>
      <c r="D30" s="26" t="s">
        <v>70</v>
      </c>
      <c r="E30" s="26" t="s">
        <v>56</v>
      </c>
      <c r="F30" s="27">
        <v>1</v>
      </c>
      <c r="G30" s="27"/>
      <c r="H30" s="27"/>
      <c r="I30" s="27"/>
      <c r="J30" s="27">
        <f t="shared" si="4"/>
        <v>0</v>
      </c>
      <c r="K30" s="27">
        <v>0</v>
      </c>
    </row>
    <row r="31" spans="1:11" s="6" customFormat="1" ht="13.5" customHeight="1" x14ac:dyDescent="0.2">
      <c r="A31" s="28">
        <v>16</v>
      </c>
      <c r="B31" s="29"/>
      <c r="C31" s="30" t="s">
        <v>71</v>
      </c>
      <c r="D31" s="30" t="s">
        <v>72</v>
      </c>
      <c r="E31" s="30" t="s">
        <v>56</v>
      </c>
      <c r="F31" s="31">
        <v>1</v>
      </c>
      <c r="G31" s="31"/>
      <c r="H31" s="31"/>
      <c r="I31" s="31"/>
      <c r="J31" s="27">
        <f t="shared" si="4"/>
        <v>0</v>
      </c>
      <c r="K31" s="31">
        <v>0</v>
      </c>
    </row>
    <row r="32" spans="1:11" s="6" customFormat="1" ht="28.5" customHeight="1" x14ac:dyDescent="0.2">
      <c r="A32" s="20"/>
      <c r="B32" s="21"/>
      <c r="C32" s="22" t="s">
        <v>30</v>
      </c>
      <c r="D32" s="22" t="s">
        <v>73</v>
      </c>
      <c r="E32" s="22"/>
      <c r="F32" s="23"/>
      <c r="G32" s="23"/>
      <c r="H32" s="23">
        <f>SUM(H33:H38)</f>
        <v>0</v>
      </c>
      <c r="I32" s="23">
        <f>SUM(I33:I38)</f>
        <v>0</v>
      </c>
      <c r="J32" s="23">
        <f>SUM(J33:J38)</f>
        <v>0</v>
      </c>
      <c r="K32" s="23">
        <f>SUM(K33:K38)</f>
        <v>3.1480000000000001E-2</v>
      </c>
    </row>
    <row r="33" spans="1:11" s="6" customFormat="1" ht="13.5" customHeight="1" x14ac:dyDescent="0.15">
      <c r="A33" s="24">
        <v>17</v>
      </c>
      <c r="B33" s="25" t="s">
        <v>32</v>
      </c>
      <c r="C33" s="26" t="s">
        <v>74</v>
      </c>
      <c r="D33" s="26" t="s">
        <v>75</v>
      </c>
      <c r="E33" s="26" t="s">
        <v>35</v>
      </c>
      <c r="F33" s="27">
        <v>25</v>
      </c>
      <c r="G33" s="27"/>
      <c r="H33" s="27"/>
      <c r="I33" s="27"/>
      <c r="J33" s="27">
        <f>H33+I33</f>
        <v>0</v>
      </c>
      <c r="K33" s="27">
        <v>0</v>
      </c>
    </row>
    <row r="34" spans="1:11" s="6" customFormat="1" ht="13.5" customHeight="1" x14ac:dyDescent="0.2">
      <c r="A34" s="28">
        <v>18</v>
      </c>
      <c r="B34" s="29" t="s">
        <v>76</v>
      </c>
      <c r="C34" s="30" t="s">
        <v>77</v>
      </c>
      <c r="D34" s="30" t="s">
        <v>78</v>
      </c>
      <c r="E34" s="30" t="s">
        <v>79</v>
      </c>
      <c r="F34" s="31">
        <v>23.55</v>
      </c>
      <c r="G34" s="31"/>
      <c r="H34" s="31"/>
      <c r="I34" s="31"/>
      <c r="J34" s="27">
        <f t="shared" ref="J34:J38" si="5">H34+I34</f>
        <v>0</v>
      </c>
      <c r="K34" s="31">
        <v>2.3550000000000001E-2</v>
      </c>
    </row>
    <row r="35" spans="1:11" s="6" customFormat="1" ht="13.5" customHeight="1" x14ac:dyDescent="0.15">
      <c r="A35" s="24">
        <v>19</v>
      </c>
      <c r="B35" s="25" t="s">
        <v>47</v>
      </c>
      <c r="C35" s="26" t="s">
        <v>80</v>
      </c>
      <c r="D35" s="26" t="s">
        <v>81</v>
      </c>
      <c r="E35" s="26" t="s">
        <v>35</v>
      </c>
      <c r="F35" s="27">
        <v>4</v>
      </c>
      <c r="G35" s="27"/>
      <c r="H35" s="27"/>
      <c r="I35" s="27"/>
      <c r="J35" s="27">
        <f t="shared" si="5"/>
        <v>0</v>
      </c>
      <c r="K35" s="27">
        <v>0</v>
      </c>
    </row>
    <row r="36" spans="1:11" s="6" customFormat="1" ht="13.5" customHeight="1" x14ac:dyDescent="0.2">
      <c r="A36" s="28">
        <v>20</v>
      </c>
      <c r="B36" s="29" t="s">
        <v>76</v>
      </c>
      <c r="C36" s="30" t="s">
        <v>82</v>
      </c>
      <c r="D36" s="30" t="s">
        <v>83</v>
      </c>
      <c r="E36" s="30" t="s">
        <v>79</v>
      </c>
      <c r="F36" s="31">
        <v>4</v>
      </c>
      <c r="G36" s="31"/>
      <c r="H36" s="31"/>
      <c r="I36" s="31"/>
      <c r="J36" s="27">
        <f t="shared" si="5"/>
        <v>0</v>
      </c>
      <c r="K36" s="31">
        <v>4.0000000000000001E-3</v>
      </c>
    </row>
    <row r="37" spans="1:11" s="6" customFormat="1" ht="13.5" customHeight="1" x14ac:dyDescent="0.15">
      <c r="A37" s="24">
        <v>21</v>
      </c>
      <c r="B37" s="25" t="s">
        <v>47</v>
      </c>
      <c r="C37" s="26" t="s">
        <v>84</v>
      </c>
      <c r="D37" s="26" t="s">
        <v>85</v>
      </c>
      <c r="E37" s="26" t="s">
        <v>35</v>
      </c>
      <c r="F37" s="27">
        <v>1</v>
      </c>
      <c r="G37" s="27"/>
      <c r="H37" s="27"/>
      <c r="I37" s="27"/>
      <c r="J37" s="27">
        <f t="shared" si="5"/>
        <v>0</v>
      </c>
      <c r="K37" s="27">
        <v>0</v>
      </c>
    </row>
    <row r="38" spans="1:11" s="6" customFormat="1" ht="13.5" customHeight="1" x14ac:dyDescent="0.2">
      <c r="A38" s="28">
        <v>22</v>
      </c>
      <c r="B38" s="29" t="s">
        <v>76</v>
      </c>
      <c r="C38" s="30" t="s">
        <v>86</v>
      </c>
      <c r="D38" s="30" t="s">
        <v>87</v>
      </c>
      <c r="E38" s="30" t="s">
        <v>56</v>
      </c>
      <c r="F38" s="31">
        <v>1</v>
      </c>
      <c r="G38" s="31"/>
      <c r="H38" s="31"/>
      <c r="I38" s="31"/>
      <c r="J38" s="27">
        <f t="shared" si="5"/>
        <v>0</v>
      </c>
      <c r="K38" s="31">
        <v>3.9300000000000003E-3</v>
      </c>
    </row>
    <row r="39" spans="1:11" s="6" customFormat="1" ht="28.5" customHeight="1" x14ac:dyDescent="0.2">
      <c r="A39" s="20"/>
      <c r="B39" s="21"/>
      <c r="C39" s="22" t="s">
        <v>88</v>
      </c>
      <c r="D39" s="22" t="s">
        <v>89</v>
      </c>
      <c r="E39" s="22"/>
      <c r="F39" s="23"/>
      <c r="G39" s="23"/>
      <c r="H39" s="23">
        <f>SUM(H40:H49)</f>
        <v>0</v>
      </c>
      <c r="I39" s="23">
        <f>SUM(I40:I49)</f>
        <v>0</v>
      </c>
      <c r="J39" s="23">
        <f>SUM(J40:J49)</f>
        <v>0</v>
      </c>
      <c r="K39" s="23">
        <f>SUM(K40:K49)</f>
        <v>2.5</v>
      </c>
    </row>
    <row r="40" spans="1:11" s="6" customFormat="1" ht="24" customHeight="1" x14ac:dyDescent="0.15">
      <c r="A40" s="36">
        <v>23</v>
      </c>
      <c r="B40" s="37" t="s">
        <v>90</v>
      </c>
      <c r="C40" s="38" t="s">
        <v>117</v>
      </c>
      <c r="D40" s="38" t="s">
        <v>118</v>
      </c>
      <c r="E40" s="38" t="s">
        <v>91</v>
      </c>
      <c r="F40" s="39">
        <v>0.04</v>
      </c>
      <c r="G40" s="39"/>
      <c r="H40" s="39"/>
      <c r="I40" s="39"/>
      <c r="J40" s="39">
        <f>H40+I40</f>
        <v>0</v>
      </c>
      <c r="K40" s="39">
        <v>0</v>
      </c>
    </row>
    <row r="41" spans="1:11" s="6" customFormat="1" ht="13.5" customHeight="1" x14ac:dyDescent="0.15">
      <c r="A41" s="24">
        <v>24</v>
      </c>
      <c r="B41" s="25" t="s">
        <v>90</v>
      </c>
      <c r="C41" s="26" t="s">
        <v>92</v>
      </c>
      <c r="D41" s="26" t="s">
        <v>93</v>
      </c>
      <c r="E41" s="26" t="s">
        <v>35</v>
      </c>
      <c r="F41" s="27">
        <v>40</v>
      </c>
      <c r="G41" s="27"/>
      <c r="H41" s="27"/>
      <c r="I41" s="27"/>
      <c r="J41" s="40">
        <f t="shared" ref="J41:J49" si="6">H41+I41</f>
        <v>0</v>
      </c>
      <c r="K41" s="27">
        <v>0</v>
      </c>
    </row>
    <row r="42" spans="1:11" s="6" customFormat="1" ht="24" customHeight="1" x14ac:dyDescent="0.15">
      <c r="A42" s="24">
        <v>25</v>
      </c>
      <c r="B42" s="25" t="s">
        <v>90</v>
      </c>
      <c r="C42" s="26" t="s">
        <v>94</v>
      </c>
      <c r="D42" s="26" t="s">
        <v>95</v>
      </c>
      <c r="E42" s="26" t="s">
        <v>35</v>
      </c>
      <c r="F42" s="27">
        <v>40</v>
      </c>
      <c r="G42" s="27"/>
      <c r="H42" s="27"/>
      <c r="I42" s="27"/>
      <c r="J42" s="40">
        <f t="shared" si="6"/>
        <v>0</v>
      </c>
      <c r="K42" s="27">
        <v>0</v>
      </c>
    </row>
    <row r="43" spans="1:11" s="6" customFormat="1" ht="13.5" customHeight="1" x14ac:dyDescent="0.2">
      <c r="A43" s="28">
        <v>26</v>
      </c>
      <c r="B43" s="29" t="s">
        <v>96</v>
      </c>
      <c r="C43" s="30" t="s">
        <v>97</v>
      </c>
      <c r="D43" s="30" t="s">
        <v>98</v>
      </c>
      <c r="E43" s="30" t="s">
        <v>99</v>
      </c>
      <c r="F43" s="31">
        <v>2.5</v>
      </c>
      <c r="G43" s="31"/>
      <c r="H43" s="31"/>
      <c r="I43" s="31"/>
      <c r="J43" s="40">
        <f t="shared" si="6"/>
        <v>0</v>
      </c>
      <c r="K43" s="31">
        <v>2.5</v>
      </c>
    </row>
    <row r="44" spans="1:11" s="6" customFormat="1" ht="24" customHeight="1" x14ac:dyDescent="0.15">
      <c r="A44" s="24">
        <v>27</v>
      </c>
      <c r="B44" s="25" t="s">
        <v>90</v>
      </c>
      <c r="C44" s="26" t="s">
        <v>100</v>
      </c>
      <c r="D44" s="26" t="s">
        <v>101</v>
      </c>
      <c r="E44" s="26" t="s">
        <v>35</v>
      </c>
      <c r="F44" s="27">
        <v>40</v>
      </c>
      <c r="G44" s="27"/>
      <c r="H44" s="27"/>
      <c r="I44" s="27"/>
      <c r="J44" s="40">
        <f t="shared" si="6"/>
        <v>0</v>
      </c>
      <c r="K44" s="27">
        <v>0</v>
      </c>
    </row>
    <row r="45" spans="1:11" s="6" customFormat="1" ht="24" customHeight="1" x14ac:dyDescent="0.15">
      <c r="A45" s="24">
        <v>28</v>
      </c>
      <c r="B45" s="25" t="s">
        <v>90</v>
      </c>
      <c r="C45" s="26" t="s">
        <v>102</v>
      </c>
      <c r="D45" s="26" t="s">
        <v>103</v>
      </c>
      <c r="E45" s="26" t="s">
        <v>104</v>
      </c>
      <c r="F45" s="27">
        <v>40</v>
      </c>
      <c r="G45" s="27"/>
      <c r="H45" s="27"/>
      <c r="I45" s="27"/>
      <c r="J45" s="40">
        <f t="shared" si="6"/>
        <v>0</v>
      </c>
      <c r="K45" s="27">
        <v>0</v>
      </c>
    </row>
    <row r="46" spans="1:11" s="6" customFormat="1" ht="13.5" customHeight="1" x14ac:dyDescent="0.15">
      <c r="A46" s="24">
        <v>29</v>
      </c>
      <c r="B46" s="25" t="s">
        <v>90</v>
      </c>
      <c r="C46" s="26" t="s">
        <v>105</v>
      </c>
      <c r="D46" s="26" t="s">
        <v>106</v>
      </c>
      <c r="E46" s="26" t="s">
        <v>107</v>
      </c>
      <c r="F46" s="27">
        <v>3</v>
      </c>
      <c r="G46" s="27"/>
      <c r="H46" s="27"/>
      <c r="I46" s="27"/>
      <c r="J46" s="40">
        <f t="shared" si="6"/>
        <v>0</v>
      </c>
      <c r="K46" s="27">
        <v>0</v>
      </c>
    </row>
    <row r="47" spans="1:11" s="6" customFormat="1" ht="13.5" customHeight="1" x14ac:dyDescent="0.15">
      <c r="A47" s="24">
        <v>30</v>
      </c>
      <c r="B47" s="25" t="s">
        <v>90</v>
      </c>
      <c r="C47" s="26" t="s">
        <v>108</v>
      </c>
      <c r="D47" s="26" t="s">
        <v>109</v>
      </c>
      <c r="E47" s="26" t="s">
        <v>35</v>
      </c>
      <c r="F47" s="27">
        <v>40</v>
      </c>
      <c r="G47" s="27"/>
      <c r="H47" s="27"/>
      <c r="I47" s="27"/>
      <c r="J47" s="40">
        <f t="shared" si="6"/>
        <v>0</v>
      </c>
      <c r="K47" s="27">
        <v>0</v>
      </c>
    </row>
    <row r="48" spans="1:11" s="6" customFormat="1" ht="13.5" customHeight="1" x14ac:dyDescent="0.2">
      <c r="A48" s="28">
        <v>31</v>
      </c>
      <c r="B48" s="29" t="s">
        <v>57</v>
      </c>
      <c r="C48" s="30" t="s">
        <v>110</v>
      </c>
      <c r="D48" s="30" t="s">
        <v>111</v>
      </c>
      <c r="E48" s="30" t="s">
        <v>28</v>
      </c>
      <c r="F48" s="31">
        <v>40</v>
      </c>
      <c r="G48" s="31"/>
      <c r="H48" s="31"/>
      <c r="I48" s="31"/>
      <c r="J48" s="40">
        <f t="shared" si="6"/>
        <v>0</v>
      </c>
      <c r="K48" s="31">
        <v>0</v>
      </c>
    </row>
    <row r="49" spans="1:11" s="6" customFormat="1" ht="13.5" customHeight="1" x14ac:dyDescent="0.15">
      <c r="A49" s="24">
        <v>32</v>
      </c>
      <c r="B49" s="25" t="s">
        <v>32</v>
      </c>
      <c r="C49" s="26" t="s">
        <v>112</v>
      </c>
      <c r="D49" s="26" t="s">
        <v>113</v>
      </c>
      <c r="E49" s="26" t="s">
        <v>114</v>
      </c>
      <c r="F49" s="27">
        <v>5</v>
      </c>
      <c r="G49" s="27"/>
      <c r="H49" s="27"/>
      <c r="I49" s="27"/>
      <c r="J49" s="40">
        <f t="shared" si="6"/>
        <v>0</v>
      </c>
      <c r="K49" s="27">
        <v>0</v>
      </c>
    </row>
    <row r="50" spans="1:11" s="6" customFormat="1" ht="30.75" customHeight="1" x14ac:dyDescent="0.25">
      <c r="A50" s="32"/>
      <c r="B50" s="33"/>
      <c r="C50" s="34"/>
      <c r="D50" s="34" t="s">
        <v>115</v>
      </c>
      <c r="E50" s="34"/>
      <c r="F50" s="35"/>
      <c r="G50" s="35"/>
      <c r="H50" s="35">
        <f t="shared" ref="H50:J50" si="7">H13</f>
        <v>0</v>
      </c>
      <c r="I50" s="35">
        <f t="shared" si="7"/>
        <v>0</v>
      </c>
      <c r="J50" s="35">
        <f t="shared" si="7"/>
        <v>0</v>
      </c>
      <c r="K50" s="35">
        <f>K13</f>
        <v>2.5531299999999999</v>
      </c>
    </row>
    <row r="53" spans="1:11" ht="12" customHeight="1" x14ac:dyDescent="0.15">
      <c r="B53" s="41" t="s">
        <v>116</v>
      </c>
      <c r="C53" s="41"/>
      <c r="D53" s="41"/>
    </row>
  </sheetData>
  <mergeCells count="6">
    <mergeCell ref="B53:D53"/>
    <mergeCell ref="A1:K1"/>
    <mergeCell ref="A7:D7"/>
    <mergeCell ref="A8:C8"/>
    <mergeCell ref="I6:K6"/>
    <mergeCell ref="I7:J7"/>
  </mergeCells>
  <pageMargins left="0.39370079040527345" right="0.39370079040527345" top="0.7874015808105469" bottom="0.7874015808105469" header="0" footer="0"/>
  <pageSetup paperSize="9" scale="91" fitToHeight="100" orientation="landscape" blackAndWhite="1" verticalDpi="0" r:id="rId1"/>
  <headerFooter alignWithMargins="0">
    <oddFooter>&amp;C   Strana &amp;P 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2. Rozpočet - štandard na šírku</vt:lpstr>
      <vt:lpstr>'2. Rozpočet - štandard na šírku'!Názvy_tlače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Janoško</cp:lastModifiedBy>
  <dcterms:created xsi:type="dcterms:W3CDTF">2021-01-05T15:00:05Z</dcterms:created>
  <dcterms:modified xsi:type="dcterms:W3CDTF">2021-09-27T09:55:16Z</dcterms:modified>
</cp:coreProperties>
</file>